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<sst xmlns="http://schemas.openxmlformats.org/spreadsheetml/2006/main" count="189" uniqueCount="115">
  <si>
    <t>五年制高等职业教育道路桥梁工程技术专业教学时间安排表</t>
  </si>
  <si>
    <t>类别</t>
  </si>
  <si>
    <t>序号</t>
  </si>
  <si>
    <t>科目</t>
  </si>
  <si>
    <t>学时与学分</t>
  </si>
  <si>
    <t>周课时及教学周安排</t>
  </si>
  <si>
    <t>考核方式</t>
  </si>
  <si>
    <t>学时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</si>
  <si>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</si>
  <si>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</si>
  <si>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</si>
  <si>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</si>
  <si>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</si>
  <si>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</si>
  <si>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</si>
  <si>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</si>
  <si>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</si>
  <si>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</si>
  <si>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</si>
  <si>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</si>
  <si>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</si>
  <si>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</si>
  <si>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16+2</t>
  </si>
  <si>
    <t>17+1</t>
  </si>
  <si>
    <t>14+4</t>
  </si>
  <si>
    <t>9+9</t>
  </si>
  <si>
    <t>13+5</t>
  </si>
  <si>
    <t>10+8</t>
  </si>
  <si>
    <t>公共基础课程</t>
  </si>
  <si>
    <t>德育课</t>
  </si>
  <si>
    <t xml:space="preserve">必修课 </t>
  </si>
  <si>
    <t>职业生涯规划</t>
  </si>
  <si>
    <t>√</t>
  </si>
  <si>
    <t>职业素养</t>
  </si>
  <si>
    <t>职业道德与法律</t>
  </si>
  <si>
    <t>经济政治与社会</t>
  </si>
  <si>
    <t>哲学与人生</t>
  </si>
  <si>
    <t>毛泽东思想与中国特色社会主义理论体系概论</t>
  </si>
  <si>
    <t>限选课</t>
  </si>
  <si>
    <t>心理健康</t>
  </si>
  <si>
    <t>职业健康与安全</t>
  </si>
  <si>
    <t>就业与创业指导</t>
  </si>
  <si>
    <t>环境保护</t>
  </si>
  <si>
    <t>文化课</t>
  </si>
  <si>
    <t>语文</t>
  </si>
  <si>
    <t>数学</t>
  </si>
  <si>
    <t>外语(含专业英语)</t>
  </si>
  <si>
    <t>体育</t>
  </si>
  <si>
    <t>计算机应用基础</t>
  </si>
  <si>
    <t>艺术（音乐、美术）</t>
  </si>
  <si>
    <t>物理</t>
  </si>
  <si>
    <t>化学</t>
  </si>
  <si>
    <t>小计</t>
  </si>
  <si>
    <t>专业技能课程</t>
  </si>
  <si>
    <t>专业平台课</t>
  </si>
  <si>
    <t>公路工程概论</t>
  </si>
  <si>
    <t>道路工程制图与CAD</t>
  </si>
  <si>
    <t>工程测量</t>
  </si>
  <si>
    <t>力学基础</t>
  </si>
  <si>
    <t>道路建筑材料</t>
  </si>
  <si>
    <t>公路工程地质与土力学</t>
  </si>
  <si>
    <t>道路勘测设计</t>
  </si>
  <si>
    <t>桥涵施工技术</t>
  </si>
  <si>
    <t>工程检测技术</t>
  </si>
  <si>
    <t>公路施工组织与概预算</t>
  </si>
  <si>
    <t>工程造价</t>
  </si>
  <si>
    <t>专业方向课</t>
  </si>
  <si>
    <t>道路桥梁方向</t>
  </si>
  <si>
    <t>公路施工养护与管理</t>
  </si>
  <si>
    <t>路基路面施工技术</t>
  </si>
  <si>
    <t>市政工程</t>
  </si>
  <si>
    <t>专业实训课</t>
  </si>
  <si>
    <t>电工电子实习</t>
  </si>
  <si>
    <t>2w</t>
  </si>
  <si>
    <t>钳工实训</t>
  </si>
  <si>
    <t>道桥认知实习</t>
  </si>
  <si>
    <t>1w</t>
  </si>
  <si>
    <t>土木工程材料试验实训</t>
  </si>
  <si>
    <t>4w</t>
  </si>
  <si>
    <t>读图与识图实训</t>
  </si>
  <si>
    <t>路基路面课程设计</t>
  </si>
  <si>
    <t>施工现场实习</t>
  </si>
  <si>
    <t>9w</t>
  </si>
  <si>
    <t>施工组织课程设计实习</t>
  </si>
  <si>
    <t>工程造价实训</t>
  </si>
  <si>
    <t>测量中、高级工考工实训</t>
  </si>
  <si>
    <t>3w</t>
  </si>
  <si>
    <t>5w</t>
  </si>
  <si>
    <t>顶岗实习(含毕业教育）</t>
  </si>
  <si>
    <t>18w</t>
  </si>
  <si>
    <t>任选课程</t>
  </si>
  <si>
    <t>人文类</t>
  </si>
  <si>
    <t>应用文写作</t>
  </si>
  <si>
    <t>路桥文化</t>
  </si>
  <si>
    <t>公共关系理论与技巧</t>
  </si>
  <si>
    <t>社交礼仪</t>
  </si>
  <si>
    <t>安全管理</t>
  </si>
  <si>
    <t>项目管理</t>
  </si>
  <si>
    <t>专业技能类</t>
  </si>
  <si>
    <t>公路工程机械施工</t>
  </si>
  <si>
    <t>施工机电</t>
  </si>
  <si>
    <t>公路施工监理</t>
  </si>
  <si>
    <t>工程进度与质量管理</t>
  </si>
  <si>
    <t>公路环境保护工程</t>
  </si>
  <si>
    <t>工地试验室建设与管理</t>
  </si>
  <si>
    <t>工程建设招标与投标</t>
  </si>
  <si>
    <t>工程财务管理</t>
  </si>
  <si>
    <t>工程费用管理</t>
  </si>
  <si>
    <t>工程经济</t>
  </si>
  <si>
    <t>其它类教育活动</t>
  </si>
  <si>
    <t>入学教育及军训</t>
  </si>
  <si>
    <t>社会实践</t>
  </si>
  <si>
    <t>毕业设计</t>
  </si>
  <si>
    <t>6w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</si>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</sst>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5E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BD57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17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2" fillId="27" borderId="0" xfId="0" applyFont="1" applyFill="1" applyAlignment="1">
      <alignment vertical="center"/>
    </xf>
    <xf numFmtId="0" fontId="2" fillId="28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29" borderId="12" xfId="0" applyFont="1" applyFill="1" applyBorder="1" applyAlignment="1">
      <alignment horizontal="left" vertical="center" wrapText="1"/>
    </xf>
    <xf numFmtId="0" fontId="2" fillId="29" borderId="12" xfId="0" applyFont="1" applyFill="1" applyBorder="1" applyAlignment="1">
      <alignment horizontal="left" vertical="center"/>
    </xf>
    <xf numFmtId="0" fontId="2" fillId="26" borderId="12" xfId="0" applyFont="1" applyFill="1" applyBorder="1" applyAlignment="1">
      <alignment horizontal="left" vertical="center"/>
    </xf>
    <xf numFmtId="0" fontId="2" fillId="30" borderId="12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3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25" borderId="21" xfId="0" applyFont="1" applyFill="1" applyBorder="1" applyAlignment="1">
      <alignment horizontal="left" vertical="center" wrapText="1"/>
    </xf>
    <xf numFmtId="0" fontId="2" fillId="26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9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left" vertical="center" wrapText="1"/>
    </xf>
    <xf numFmtId="0" fontId="2" fillId="28" borderId="11" xfId="0" applyFont="1" applyFill="1" applyBorder="1" applyAlignment="1">
      <alignment horizontal="left" vertical="center" wrapText="1"/>
    </xf>
    <xf numFmtId="0" fontId="2" fillId="27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9" borderId="12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2" fillId="29" borderId="12" xfId="0" applyFont="1" applyFill="1" applyBorder="1" applyAlignment="1">
      <alignment vertical="center"/>
    </xf>
    <xf numFmtId="0" fontId="2" fillId="26" borderId="12" xfId="0" applyFont="1" applyFill="1" applyBorder="1" applyAlignment="1">
      <alignment vertical="center"/>
    </xf>
    <xf numFmtId="0" fontId="2" fillId="27" borderId="12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2" fillId="26" borderId="12" xfId="0" applyFont="1" applyFill="1" applyBorder="1" applyAlignment="1">
      <alignment vertical="center"/>
    </xf>
    <xf numFmtId="0" fontId="2" fillId="27" borderId="12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/>
    </xf>
    <xf numFmtId="0" fontId="2" fillId="25" borderId="14" xfId="0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/>
    </xf>
    <xf numFmtId="0" fontId="2" fillId="31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pane xSplit="3" ySplit="4" topLeftCell="D32" activePane="bottomRight" state="frozen"/>
      <selection pane="bottomRight" activeCell="E62" sqref="E62"/>
    </sheetView>
  </sheetViews>
  <sheetFormatPr defaultColWidth="9.00390625" defaultRowHeight="17.25" customHeight="1"/>
  <cols>
    <col min="1" max="1" width="4.25390625" style="2" customWidth="1"/>
    <col min="2" max="2" width="2.875" style="2" customWidth="1"/>
    <col min="3" max="4" width="4.625" style="2" customWidth="1"/>
    <col min="5" max="5" width="20.25390625" style="3" customWidth="1"/>
    <col min="6" max="6" width="6.75390625" style="2" customWidth="1"/>
    <col min="7" max="7" width="5.625" style="2" customWidth="1"/>
    <col min="8" max="8" width="5.75390625" style="2" customWidth="1"/>
    <col min="9" max="9" width="6.00390625" style="4" customWidth="1"/>
    <col min="10" max="10" width="5.875" style="5" customWidth="1"/>
    <col min="11" max="11" width="6.25390625" style="2" customWidth="1"/>
    <col min="12" max="12" width="6.50390625" style="6" customWidth="1"/>
    <col min="13" max="13" width="6.50390625" style="7" customWidth="1"/>
    <col min="14" max="14" width="6.125" style="8" customWidth="1"/>
    <col min="15" max="15" width="5.125" style="2" customWidth="1"/>
    <col min="16" max="16" width="6.125" style="2" customWidth="1"/>
    <col min="17" max="17" width="6.00390625" style="2" customWidth="1"/>
    <col min="18" max="18" width="5.375" style="2" customWidth="1"/>
    <col min="19" max="19" width="5.75390625" style="2" customWidth="1"/>
    <col min="20" max="16384" width="9.00390625" style="2" customWidth="1"/>
  </cols>
  <sheetData>
    <row r="1" spans="1:19" ht="27" customHeight="1">
      <c r="A1" s="9" t="s">
        <v>0</v>
      </c>
      <c r="B1" s="9"/>
      <c r="C1" s="9"/>
      <c r="D1" s="9"/>
      <c r="E1" s="10"/>
      <c r="F1" s="9"/>
      <c r="G1" s="9"/>
      <c r="H1" s="9"/>
      <c r="I1" s="51"/>
      <c r="J1" s="52"/>
      <c r="K1" s="9"/>
      <c r="L1" s="53"/>
      <c r="M1" s="54"/>
      <c r="N1" s="55"/>
      <c r="O1" s="9"/>
      <c r="P1" s="9"/>
      <c r="Q1" s="9"/>
      <c r="R1" s="9"/>
      <c r="S1" s="9"/>
    </row>
    <row r="2" spans="1:19" ht="17.25" customHeight="1">
      <c r="A2" s="11" t="s">
        <v>1</v>
      </c>
      <c r="B2" s="11"/>
      <c r="C2" s="11"/>
      <c r="D2" s="11" t="s">
        <v>2</v>
      </c>
      <c r="E2" s="12" t="s">
        <v>3</v>
      </c>
      <c r="F2" s="11" t="s">
        <v>4</v>
      </c>
      <c r="G2" s="11"/>
      <c r="H2" s="11" t="s">
        <v>5</v>
      </c>
      <c r="I2" s="56"/>
      <c r="J2" s="57"/>
      <c r="K2" s="11"/>
      <c r="L2" s="58"/>
      <c r="M2" s="59"/>
      <c r="N2" s="60"/>
      <c r="O2" s="11"/>
      <c r="P2" s="11"/>
      <c r="Q2" s="11"/>
      <c r="R2" s="11" t="s">
        <v>6</v>
      </c>
      <c r="S2" s="11"/>
    </row>
    <row r="3" spans="1:19" ht="17.25" customHeight="1">
      <c r="A3" s="13"/>
      <c r="B3" s="13"/>
      <c r="C3" s="13"/>
      <c r="D3" s="13"/>
      <c r="E3" s="14"/>
      <c r="F3" s="13" t="s">
        <v>7</v>
      </c>
      <c r="G3" s="13" t="s">
        <v>8</v>
      </c>
      <c r="H3" s="13" t="s">
        <v>9</v>
      </c>
      <c r="I3" s="61" t="s">
        <v>10</v>
      </c>
      <c r="J3" s="62" t="s">
        <v>11</v>
      </c>
      <c r="K3" s="63" t="s">
        <v>12</v>
      </c>
      <c r="L3" s="64" t="s">
        <v>13</v>
      </c>
      <c r="M3" s="65" t="s">
        <v>14</v>
      </c>
      <c r="N3" s="66" t="s">
        <v>15</v>
      </c>
      <c r="O3" s="13" t="s">
        <v>16</v>
      </c>
      <c r="P3" s="13" t="s">
        <v>17</v>
      </c>
      <c r="Q3" s="13" t="s">
        <v>18</v>
      </c>
      <c r="R3" s="15" t="s">
        <v>19</v>
      </c>
      <c r="S3" s="15" t="s">
        <v>20</v>
      </c>
    </row>
    <row r="4" spans="1:19" ht="17.25" customHeight="1">
      <c r="A4" s="13"/>
      <c r="B4" s="13"/>
      <c r="C4" s="13"/>
      <c r="D4" s="13"/>
      <c r="E4" s="14"/>
      <c r="F4" s="13"/>
      <c r="G4" s="13"/>
      <c r="H4" s="13" t="s">
        <v>21</v>
      </c>
      <c r="I4" s="61" t="s">
        <v>22</v>
      </c>
      <c r="J4" s="62" t="s">
        <v>23</v>
      </c>
      <c r="K4" s="63" t="s">
        <v>24</v>
      </c>
      <c r="L4" s="64" t="s">
        <v>24</v>
      </c>
      <c r="M4" s="65" t="s">
        <v>21</v>
      </c>
      <c r="N4" s="66" t="s">
        <v>25</v>
      </c>
      <c r="O4" s="13" t="s">
        <v>26</v>
      </c>
      <c r="P4" s="13" t="s">
        <v>27</v>
      </c>
      <c r="Q4" s="13">
        <v>18</v>
      </c>
      <c r="R4" s="15"/>
      <c r="S4" s="15"/>
    </row>
    <row r="5" spans="1:20" ht="17.25" customHeight="1">
      <c r="A5" s="15" t="s">
        <v>28</v>
      </c>
      <c r="B5" s="15" t="s">
        <v>29</v>
      </c>
      <c r="C5" s="15" t="s">
        <v>30</v>
      </c>
      <c r="D5" s="15">
        <v>1</v>
      </c>
      <c r="E5" s="16" t="s">
        <v>31</v>
      </c>
      <c r="F5" s="13">
        <v>30</v>
      </c>
      <c r="G5" s="13">
        <v>2</v>
      </c>
      <c r="H5" s="13">
        <v>2</v>
      </c>
      <c r="I5" s="61"/>
      <c r="J5" s="62"/>
      <c r="K5" s="63"/>
      <c r="L5" s="64"/>
      <c r="M5" s="65"/>
      <c r="N5" s="66"/>
      <c r="O5" s="13"/>
      <c r="P5" s="15"/>
      <c r="Q5" s="15"/>
      <c r="R5" s="13"/>
      <c r="S5" s="13" t="s">
        <v>32</v>
      </c>
      <c r="T5" s="106" t="s">
        <v>33</v>
      </c>
    </row>
    <row r="6" spans="1:19" ht="17.25" customHeight="1">
      <c r="A6" s="15"/>
      <c r="B6" s="15"/>
      <c r="C6" s="15"/>
      <c r="D6" s="15">
        <v>2</v>
      </c>
      <c r="E6" s="17" t="s">
        <v>34</v>
      </c>
      <c r="F6" s="13">
        <v>32</v>
      </c>
      <c r="G6" s="15">
        <v>2</v>
      </c>
      <c r="H6" s="15"/>
      <c r="I6" s="67">
        <v>2</v>
      </c>
      <c r="J6" s="68"/>
      <c r="K6" s="69"/>
      <c r="L6" s="70"/>
      <c r="M6" s="71"/>
      <c r="N6" s="72"/>
      <c r="O6" s="15"/>
      <c r="P6" s="15"/>
      <c r="Q6" s="15"/>
      <c r="R6" s="13"/>
      <c r="S6" s="13" t="s">
        <v>32</v>
      </c>
    </row>
    <row r="7" spans="1:19" ht="17.25" customHeight="1">
      <c r="A7" s="15"/>
      <c r="B7" s="15"/>
      <c r="C7" s="15"/>
      <c r="D7" s="15">
        <v>3</v>
      </c>
      <c r="E7" s="18" t="s">
        <v>35</v>
      </c>
      <c r="F7" s="13">
        <v>34</v>
      </c>
      <c r="G7" s="15">
        <v>2</v>
      </c>
      <c r="H7" s="15"/>
      <c r="I7" s="67"/>
      <c r="J7" s="68">
        <v>2</v>
      </c>
      <c r="K7" s="69"/>
      <c r="L7" s="70"/>
      <c r="M7" s="71"/>
      <c r="N7" s="72"/>
      <c r="O7" s="15"/>
      <c r="P7" s="15"/>
      <c r="Q7" s="15"/>
      <c r="R7" s="13"/>
      <c r="S7" s="13" t="s">
        <v>32</v>
      </c>
    </row>
    <row r="8" spans="1:19" ht="17.25" customHeight="1">
      <c r="A8" s="15"/>
      <c r="B8" s="15"/>
      <c r="C8" s="15"/>
      <c r="D8" s="15">
        <v>4</v>
      </c>
      <c r="E8" s="16" t="s">
        <v>36</v>
      </c>
      <c r="F8" s="13">
        <v>28</v>
      </c>
      <c r="G8" s="15">
        <v>2</v>
      </c>
      <c r="H8" s="15"/>
      <c r="I8" s="67"/>
      <c r="J8" s="68"/>
      <c r="K8" s="69">
        <v>2</v>
      </c>
      <c r="L8" s="70"/>
      <c r="M8" s="71"/>
      <c r="N8" s="72"/>
      <c r="O8" s="15"/>
      <c r="P8" s="15"/>
      <c r="Q8" s="15"/>
      <c r="R8" s="13"/>
      <c r="S8" s="13" t="s">
        <v>32</v>
      </c>
    </row>
    <row r="9" spans="1:19" ht="24" customHeight="1">
      <c r="A9" s="15"/>
      <c r="B9" s="15"/>
      <c r="C9" s="15"/>
      <c r="D9" s="15">
        <v>5</v>
      </c>
      <c r="E9" s="19" t="s">
        <v>37</v>
      </c>
      <c r="F9" s="13">
        <v>58</v>
      </c>
      <c r="G9" s="15">
        <v>4</v>
      </c>
      <c r="H9" s="15"/>
      <c r="I9" s="67"/>
      <c r="J9" s="68"/>
      <c r="K9" s="69"/>
      <c r="L9" s="70">
        <v>2</v>
      </c>
      <c r="M9" s="71">
        <v>2</v>
      </c>
      <c r="N9" s="72"/>
      <c r="O9" s="15"/>
      <c r="P9" s="15"/>
      <c r="Q9" s="15"/>
      <c r="R9" s="13"/>
      <c r="S9" s="13" t="s">
        <v>32</v>
      </c>
    </row>
    <row r="10" spans="1:19" ht="17.25" customHeight="1">
      <c r="A10" s="15"/>
      <c r="B10" s="15"/>
      <c r="C10" s="20" t="s">
        <v>38</v>
      </c>
      <c r="D10" s="21">
        <v>6</v>
      </c>
      <c r="E10" s="22" t="s">
        <v>39</v>
      </c>
      <c r="F10" s="13">
        <v>18</v>
      </c>
      <c r="G10" s="15">
        <v>1</v>
      </c>
      <c r="H10" s="15"/>
      <c r="I10" s="67"/>
      <c r="J10" s="68"/>
      <c r="K10" s="69"/>
      <c r="L10" s="70"/>
      <c r="M10" s="71"/>
      <c r="N10" s="73">
        <v>2</v>
      </c>
      <c r="O10" s="15"/>
      <c r="P10" s="15"/>
      <c r="Q10" s="15"/>
      <c r="R10" s="13"/>
      <c r="S10" s="24" t="s">
        <v>32</v>
      </c>
    </row>
    <row r="11" spans="1:19" ht="17.25" customHeight="1">
      <c r="A11" s="15"/>
      <c r="B11" s="15"/>
      <c r="C11" s="20"/>
      <c r="D11" s="23"/>
      <c r="E11" s="14" t="s">
        <v>40</v>
      </c>
      <c r="F11" s="13"/>
      <c r="G11" s="15"/>
      <c r="H11" s="15"/>
      <c r="I11" s="67"/>
      <c r="J11" s="68"/>
      <c r="K11" s="69"/>
      <c r="L11" s="70"/>
      <c r="M11" s="71"/>
      <c r="N11" s="74"/>
      <c r="O11" s="15"/>
      <c r="P11" s="15"/>
      <c r="Q11" s="15"/>
      <c r="R11" s="13"/>
      <c r="S11" s="107"/>
    </row>
    <row r="12" spans="1:19" ht="17.25" customHeight="1">
      <c r="A12" s="15"/>
      <c r="B12" s="15"/>
      <c r="C12" s="20"/>
      <c r="D12" s="21">
        <v>7</v>
      </c>
      <c r="E12" s="3" t="s">
        <v>41</v>
      </c>
      <c r="F12" s="13">
        <v>26</v>
      </c>
      <c r="G12" s="15">
        <v>2</v>
      </c>
      <c r="H12" s="15"/>
      <c r="I12" s="67"/>
      <c r="J12" s="68"/>
      <c r="K12" s="69"/>
      <c r="L12" s="70"/>
      <c r="M12" s="71"/>
      <c r="N12" s="72"/>
      <c r="O12" s="15">
        <v>2</v>
      </c>
      <c r="P12" s="15"/>
      <c r="Q12" s="15"/>
      <c r="R12" s="13"/>
      <c r="S12" s="24" t="s">
        <v>32</v>
      </c>
    </row>
    <row r="13" spans="1:19" ht="17.25" customHeight="1">
      <c r="A13" s="15"/>
      <c r="B13" s="15"/>
      <c r="C13" s="23"/>
      <c r="D13" s="23"/>
      <c r="E13" s="14" t="s">
        <v>42</v>
      </c>
      <c r="F13" s="13"/>
      <c r="G13" s="15"/>
      <c r="H13" s="15"/>
      <c r="I13" s="67"/>
      <c r="J13" s="68"/>
      <c r="K13" s="69"/>
      <c r="L13" s="70"/>
      <c r="M13" s="71"/>
      <c r="N13" s="72"/>
      <c r="O13" s="15"/>
      <c r="P13" s="15"/>
      <c r="Q13" s="15"/>
      <c r="R13" s="13"/>
      <c r="S13" s="107"/>
    </row>
    <row r="14" spans="1:19" ht="17.25" customHeight="1">
      <c r="A14" s="15"/>
      <c r="B14" s="15" t="s">
        <v>43</v>
      </c>
      <c r="C14" s="15" t="s">
        <v>30</v>
      </c>
      <c r="D14" s="15">
        <v>8</v>
      </c>
      <c r="E14" s="17" t="s">
        <v>44</v>
      </c>
      <c r="F14" s="13">
        <v>350</v>
      </c>
      <c r="G14" s="13">
        <v>20</v>
      </c>
      <c r="H14" s="13">
        <v>4</v>
      </c>
      <c r="I14" s="61">
        <v>4</v>
      </c>
      <c r="J14" s="62">
        <v>4</v>
      </c>
      <c r="K14" s="63">
        <v>4</v>
      </c>
      <c r="L14" s="30">
        <v>2</v>
      </c>
      <c r="M14" s="75">
        <v>2</v>
      </c>
      <c r="N14" s="22">
        <v>2</v>
      </c>
      <c r="O14" s="14">
        <v>2</v>
      </c>
      <c r="P14" s="15"/>
      <c r="Q14" s="15"/>
      <c r="R14" s="13" t="s">
        <v>32</v>
      </c>
      <c r="S14" s="13"/>
    </row>
    <row r="15" spans="1:19" ht="17.25" customHeight="1">
      <c r="A15" s="15"/>
      <c r="B15" s="15"/>
      <c r="C15" s="15"/>
      <c r="D15" s="15">
        <v>9</v>
      </c>
      <c r="E15" s="17" t="s">
        <v>45</v>
      </c>
      <c r="F15" s="13">
        <v>354</v>
      </c>
      <c r="G15" s="13">
        <v>21</v>
      </c>
      <c r="H15" s="13">
        <v>6</v>
      </c>
      <c r="I15" s="61">
        <v>4</v>
      </c>
      <c r="J15" s="62">
        <v>4</v>
      </c>
      <c r="K15" s="63">
        <v>4</v>
      </c>
      <c r="L15" s="30">
        <v>2</v>
      </c>
      <c r="M15" s="75">
        <v>2</v>
      </c>
      <c r="N15" s="22">
        <v>2</v>
      </c>
      <c r="O15" s="13"/>
      <c r="P15" s="15"/>
      <c r="Q15" s="15"/>
      <c r="R15" s="13" t="s">
        <v>32</v>
      </c>
      <c r="S15" s="13"/>
    </row>
    <row r="16" spans="1:19" ht="17.25" customHeight="1">
      <c r="A16" s="15"/>
      <c r="B16" s="15"/>
      <c r="C16" s="15"/>
      <c r="D16" s="15">
        <v>10</v>
      </c>
      <c r="E16" s="17" t="s">
        <v>46</v>
      </c>
      <c r="F16" s="13">
        <v>376</v>
      </c>
      <c r="G16" s="13">
        <v>22</v>
      </c>
      <c r="H16" s="13">
        <v>4</v>
      </c>
      <c r="I16" s="61">
        <v>4</v>
      </c>
      <c r="J16" s="62">
        <v>4</v>
      </c>
      <c r="K16" s="63">
        <v>4</v>
      </c>
      <c r="L16" s="30">
        <v>2</v>
      </c>
      <c r="M16" s="75">
        <v>2</v>
      </c>
      <c r="N16" s="22">
        <v>2</v>
      </c>
      <c r="O16" s="14">
        <v>4</v>
      </c>
      <c r="P16" s="15"/>
      <c r="Q16" s="15"/>
      <c r="R16" s="13" t="s">
        <v>32</v>
      </c>
      <c r="S16" s="13"/>
    </row>
    <row r="17" spans="1:19" ht="17.25" customHeight="1">
      <c r="A17" s="15"/>
      <c r="B17" s="15"/>
      <c r="C17" s="15"/>
      <c r="D17" s="15">
        <v>11</v>
      </c>
      <c r="E17" s="17" t="s">
        <v>47</v>
      </c>
      <c r="F17" s="13">
        <v>246</v>
      </c>
      <c r="G17" s="13">
        <v>14</v>
      </c>
      <c r="H17" s="13">
        <v>2</v>
      </c>
      <c r="I17" s="61">
        <v>2</v>
      </c>
      <c r="J17" s="62">
        <v>2</v>
      </c>
      <c r="K17" s="63">
        <v>2</v>
      </c>
      <c r="L17" s="30">
        <v>2</v>
      </c>
      <c r="M17" s="75">
        <v>2</v>
      </c>
      <c r="N17" s="22">
        <v>2</v>
      </c>
      <c r="O17" s="14">
        <v>2</v>
      </c>
      <c r="P17" s="16">
        <v>2</v>
      </c>
      <c r="Q17" s="15"/>
      <c r="R17" s="13"/>
      <c r="S17" s="13" t="s">
        <v>32</v>
      </c>
    </row>
    <row r="18" spans="1:19" ht="17.25" customHeight="1">
      <c r="A18" s="15"/>
      <c r="B18" s="15"/>
      <c r="C18" s="15"/>
      <c r="D18" s="15">
        <v>12</v>
      </c>
      <c r="E18" s="17" t="s">
        <v>48</v>
      </c>
      <c r="F18" s="13">
        <f>H18*15+I18*16+J18*17+K18*14+L18*14+M18*15+N18*8+O18*13+P18*10</f>
        <v>124</v>
      </c>
      <c r="G18" s="13">
        <v>8</v>
      </c>
      <c r="H18" s="13">
        <v>4</v>
      </c>
      <c r="I18" s="61">
        <v>4</v>
      </c>
      <c r="J18" s="62"/>
      <c r="K18" s="63"/>
      <c r="L18" s="64"/>
      <c r="M18" s="65"/>
      <c r="N18" s="66"/>
      <c r="O18" s="13"/>
      <c r="P18" s="15"/>
      <c r="Q18" s="15"/>
      <c r="R18" s="13" t="s">
        <v>32</v>
      </c>
      <c r="S18" s="13"/>
    </row>
    <row r="19" spans="1:19" ht="17.25" customHeight="1">
      <c r="A19" s="15"/>
      <c r="B19" s="15"/>
      <c r="C19" s="15"/>
      <c r="D19" s="15">
        <v>13</v>
      </c>
      <c r="E19" s="17" t="s">
        <v>49</v>
      </c>
      <c r="F19" s="13">
        <f>H19*15+I19*16+J19*17+K19*14+L19*14+M19*15+N19*8+O19*13+P19*10</f>
        <v>32</v>
      </c>
      <c r="G19" s="13">
        <v>2</v>
      </c>
      <c r="H19" s="13"/>
      <c r="I19" s="61">
        <v>2</v>
      </c>
      <c r="J19" s="62"/>
      <c r="K19" s="63"/>
      <c r="L19" s="64"/>
      <c r="M19" s="65"/>
      <c r="N19" s="66"/>
      <c r="O19" s="13"/>
      <c r="P19" s="15"/>
      <c r="Q19" s="15"/>
      <c r="R19" s="13"/>
      <c r="S19" s="13" t="s">
        <v>32</v>
      </c>
    </row>
    <row r="20" spans="1:19" ht="17.25" customHeight="1">
      <c r="A20" s="15"/>
      <c r="B20" s="15"/>
      <c r="C20" s="15" t="s">
        <v>38</v>
      </c>
      <c r="D20" s="21">
        <v>14</v>
      </c>
      <c r="E20" s="14" t="s">
        <v>50</v>
      </c>
      <c r="F20" s="24">
        <v>92</v>
      </c>
      <c r="G20" s="13">
        <v>6</v>
      </c>
      <c r="H20" s="13">
        <v>4</v>
      </c>
      <c r="I20" s="61">
        <v>2</v>
      </c>
      <c r="J20" s="62"/>
      <c r="K20" s="63"/>
      <c r="L20" s="64"/>
      <c r="M20" s="65"/>
      <c r="N20" s="66"/>
      <c r="O20" s="13"/>
      <c r="P20" s="15"/>
      <c r="Q20" s="15"/>
      <c r="R20" s="13"/>
      <c r="S20" s="13" t="s">
        <v>32</v>
      </c>
    </row>
    <row r="21" spans="1:19" ht="17.25" customHeight="1">
      <c r="A21" s="15"/>
      <c r="B21" s="15"/>
      <c r="C21" s="15"/>
      <c r="D21" s="23"/>
      <c r="E21" s="14" t="s">
        <v>51</v>
      </c>
      <c r="F21" s="11"/>
      <c r="G21" s="13"/>
      <c r="H21" s="13"/>
      <c r="I21" s="61"/>
      <c r="J21" s="62"/>
      <c r="K21" s="63"/>
      <c r="L21" s="64"/>
      <c r="M21" s="65"/>
      <c r="N21" s="66"/>
      <c r="O21" s="13"/>
      <c r="P21" s="15"/>
      <c r="Q21" s="15"/>
      <c r="R21" s="13"/>
      <c r="S21" s="13"/>
    </row>
    <row r="22" spans="1:19" ht="17.25" customHeight="1">
      <c r="A22" s="15"/>
      <c r="B22" s="25" t="s">
        <v>52</v>
      </c>
      <c r="C22" s="25"/>
      <c r="D22" s="25"/>
      <c r="E22" s="26"/>
      <c r="F22" s="27">
        <f aca="true" t="shared" si="0" ref="F22:P22">SUM(F5:F21)</f>
        <v>1800</v>
      </c>
      <c r="G22" s="27">
        <f t="shared" si="0"/>
        <v>108</v>
      </c>
      <c r="H22" s="27">
        <f t="shared" si="0"/>
        <v>26</v>
      </c>
      <c r="I22" s="76">
        <f t="shared" si="0"/>
        <v>24</v>
      </c>
      <c r="J22" s="77">
        <f t="shared" si="0"/>
        <v>16</v>
      </c>
      <c r="K22" s="78">
        <f t="shared" si="0"/>
        <v>16</v>
      </c>
      <c r="L22" s="79">
        <f t="shared" si="0"/>
        <v>10</v>
      </c>
      <c r="M22" s="80">
        <f t="shared" si="0"/>
        <v>10</v>
      </c>
      <c r="N22" s="81">
        <f t="shared" si="0"/>
        <v>10</v>
      </c>
      <c r="O22" s="27">
        <f t="shared" si="0"/>
        <v>10</v>
      </c>
      <c r="P22" s="27">
        <f t="shared" si="0"/>
        <v>2</v>
      </c>
      <c r="Q22" s="25"/>
      <c r="R22" s="27"/>
      <c r="S22" s="27"/>
    </row>
    <row r="23" spans="1:19" ht="17.25" customHeight="1">
      <c r="A23" s="15" t="s">
        <v>53</v>
      </c>
      <c r="B23" s="15" t="s">
        <v>54</v>
      </c>
      <c r="C23" s="15"/>
      <c r="D23" s="15">
        <v>15</v>
      </c>
      <c r="E23" s="14" t="s">
        <v>55</v>
      </c>
      <c r="F23" s="13">
        <v>30</v>
      </c>
      <c r="G23" s="13">
        <v>2</v>
      </c>
      <c r="H23" s="15">
        <v>2</v>
      </c>
      <c r="I23" s="67"/>
      <c r="J23" s="68"/>
      <c r="K23" s="69"/>
      <c r="L23" s="70"/>
      <c r="M23" s="71"/>
      <c r="N23" s="72"/>
      <c r="O23" s="15"/>
      <c r="P23" s="15"/>
      <c r="Q23" s="15"/>
      <c r="R23" s="44"/>
      <c r="S23" s="13" t="s">
        <v>32</v>
      </c>
    </row>
    <row r="24" spans="1:19" ht="17.25" customHeight="1">
      <c r="A24" s="15"/>
      <c r="B24" s="15"/>
      <c r="C24" s="15"/>
      <c r="D24" s="15">
        <v>16</v>
      </c>
      <c r="E24" s="17" t="s">
        <v>56</v>
      </c>
      <c r="F24" s="15">
        <f aca="true" t="shared" si="1" ref="F24:F33">H24*16+I24*16+J24*17+K24*14+L24*14+M24*15+N24*8+O24*13+P24*10</f>
        <v>132</v>
      </c>
      <c r="G24" s="15">
        <v>8</v>
      </c>
      <c r="H24" s="15"/>
      <c r="I24" s="67">
        <v>4</v>
      </c>
      <c r="J24" s="68">
        <v>4</v>
      </c>
      <c r="K24" s="69"/>
      <c r="L24" s="70"/>
      <c r="M24" s="71"/>
      <c r="N24" s="72"/>
      <c r="O24" s="15"/>
      <c r="P24" s="15"/>
      <c r="Q24" s="15"/>
      <c r="R24" s="13" t="s">
        <v>32</v>
      </c>
      <c r="S24" s="13"/>
    </row>
    <row r="25" spans="1:19" ht="17.25" customHeight="1">
      <c r="A25" s="15"/>
      <c r="B25" s="15"/>
      <c r="C25" s="15"/>
      <c r="D25" s="15">
        <v>17</v>
      </c>
      <c r="E25" s="18" t="s">
        <v>57</v>
      </c>
      <c r="F25" s="15">
        <f t="shared" si="1"/>
        <v>124</v>
      </c>
      <c r="G25" s="13">
        <v>8</v>
      </c>
      <c r="H25" s="15"/>
      <c r="I25" s="67"/>
      <c r="J25" s="68">
        <v>4</v>
      </c>
      <c r="K25" s="69">
        <v>4</v>
      </c>
      <c r="L25" s="70"/>
      <c r="M25" s="71"/>
      <c r="N25" s="72"/>
      <c r="O25" s="15"/>
      <c r="P25" s="15"/>
      <c r="Q25" s="15"/>
      <c r="R25" s="13"/>
      <c r="S25" s="13" t="s">
        <v>32</v>
      </c>
    </row>
    <row r="26" spans="1:19" ht="17.25" customHeight="1">
      <c r="A26" s="15"/>
      <c r="B26" s="15"/>
      <c r="C26" s="15"/>
      <c r="D26" s="15">
        <v>18</v>
      </c>
      <c r="E26" s="28" t="s">
        <v>58</v>
      </c>
      <c r="F26" s="15">
        <f t="shared" si="1"/>
        <v>56</v>
      </c>
      <c r="G26" s="15">
        <v>3</v>
      </c>
      <c r="H26" s="15"/>
      <c r="I26" s="67"/>
      <c r="J26" s="68"/>
      <c r="K26" s="69">
        <v>4</v>
      </c>
      <c r="L26" s="70"/>
      <c r="M26" s="71"/>
      <c r="N26" s="72"/>
      <c r="O26" s="15"/>
      <c r="P26" s="15"/>
      <c r="Q26" s="15"/>
      <c r="R26" s="13" t="s">
        <v>32</v>
      </c>
      <c r="S26" s="13"/>
    </row>
    <row r="27" spans="1:19" ht="17.25" customHeight="1">
      <c r="A27" s="15"/>
      <c r="B27" s="15"/>
      <c r="C27" s="15"/>
      <c r="D27" s="15">
        <v>19</v>
      </c>
      <c r="E27" s="29" t="s">
        <v>59</v>
      </c>
      <c r="F27" s="15">
        <f t="shared" si="1"/>
        <v>56</v>
      </c>
      <c r="G27" s="15">
        <v>3</v>
      </c>
      <c r="H27" s="15"/>
      <c r="I27" s="67"/>
      <c r="J27" s="68"/>
      <c r="K27" s="69">
        <v>4</v>
      </c>
      <c r="L27" s="70"/>
      <c r="M27" s="71"/>
      <c r="N27" s="72"/>
      <c r="O27" s="15"/>
      <c r="P27" s="15"/>
      <c r="Q27" s="15"/>
      <c r="R27" s="13" t="s">
        <v>32</v>
      </c>
      <c r="S27" s="13"/>
    </row>
    <row r="28" spans="1:19" ht="17.25" customHeight="1">
      <c r="A28" s="15"/>
      <c r="B28" s="15"/>
      <c r="C28" s="15"/>
      <c r="D28" s="15">
        <v>20</v>
      </c>
      <c r="E28" s="30" t="s">
        <v>60</v>
      </c>
      <c r="F28" s="15">
        <f t="shared" si="1"/>
        <v>70</v>
      </c>
      <c r="G28" s="13">
        <v>4</v>
      </c>
      <c r="H28" s="15"/>
      <c r="I28" s="61"/>
      <c r="J28" s="62"/>
      <c r="K28" s="63"/>
      <c r="L28" s="70">
        <v>5</v>
      </c>
      <c r="M28" s="71"/>
      <c r="N28" s="72"/>
      <c r="O28" s="15"/>
      <c r="P28" s="15"/>
      <c r="Q28" s="15"/>
      <c r="R28" s="13" t="s">
        <v>32</v>
      </c>
      <c r="S28" s="13"/>
    </row>
    <row r="29" spans="1:19" ht="17.25" customHeight="1">
      <c r="A29" s="15"/>
      <c r="B29" s="15"/>
      <c r="C29" s="15"/>
      <c r="D29" s="15">
        <v>21</v>
      </c>
      <c r="E29" s="31" t="s">
        <v>61</v>
      </c>
      <c r="F29" s="15">
        <f t="shared" si="1"/>
        <v>60</v>
      </c>
      <c r="G29" s="15">
        <v>4</v>
      </c>
      <c r="H29" s="15"/>
      <c r="I29" s="61"/>
      <c r="J29" s="62"/>
      <c r="K29" s="69"/>
      <c r="L29" s="70"/>
      <c r="M29" s="71">
        <v>4</v>
      </c>
      <c r="N29" s="72"/>
      <c r="O29" s="15"/>
      <c r="P29" s="15"/>
      <c r="Q29" s="15"/>
      <c r="R29" s="13"/>
      <c r="S29" s="13" t="s">
        <v>32</v>
      </c>
    </row>
    <row r="30" spans="1:20" ht="17.25" customHeight="1">
      <c r="A30" s="15"/>
      <c r="B30" s="15"/>
      <c r="C30" s="15"/>
      <c r="D30" s="15">
        <v>22</v>
      </c>
      <c r="E30" s="32" t="s">
        <v>62</v>
      </c>
      <c r="F30" s="15">
        <v>90</v>
      </c>
      <c r="G30" s="13">
        <v>5</v>
      </c>
      <c r="H30" s="33"/>
      <c r="I30" s="82"/>
      <c r="J30" s="83"/>
      <c r="K30" s="84"/>
      <c r="L30" s="85"/>
      <c r="M30" s="86"/>
      <c r="N30" s="66">
        <v>10</v>
      </c>
      <c r="O30" s="33"/>
      <c r="P30" s="33"/>
      <c r="Q30" s="33"/>
      <c r="R30" s="13" t="s">
        <v>32</v>
      </c>
      <c r="S30" s="44"/>
      <c r="T30" s="108"/>
    </row>
    <row r="31" spans="1:20" ht="17.25" customHeight="1">
      <c r="A31" s="15"/>
      <c r="B31" s="15"/>
      <c r="C31" s="15"/>
      <c r="D31" s="15">
        <v>23</v>
      </c>
      <c r="E31" s="16" t="s">
        <v>63</v>
      </c>
      <c r="F31" s="15">
        <f t="shared" si="1"/>
        <v>78</v>
      </c>
      <c r="G31" s="15">
        <v>5</v>
      </c>
      <c r="H31" s="15"/>
      <c r="I31" s="67"/>
      <c r="J31" s="68"/>
      <c r="K31" s="69"/>
      <c r="L31" s="70"/>
      <c r="M31" s="71"/>
      <c r="N31" s="72"/>
      <c r="O31" s="15">
        <v>6</v>
      </c>
      <c r="P31" s="15"/>
      <c r="Q31" s="15"/>
      <c r="R31" s="13" t="s">
        <v>32</v>
      </c>
      <c r="S31" s="44"/>
      <c r="T31" s="109"/>
    </row>
    <row r="32" spans="1:20" ht="17.25" customHeight="1">
      <c r="A32" s="15"/>
      <c r="B32" s="15"/>
      <c r="C32" s="15"/>
      <c r="D32" s="15">
        <v>24</v>
      </c>
      <c r="E32" s="14" t="s">
        <v>64</v>
      </c>
      <c r="F32" s="15">
        <f t="shared" si="1"/>
        <v>52</v>
      </c>
      <c r="G32" s="15">
        <v>3</v>
      </c>
      <c r="H32" s="15"/>
      <c r="I32" s="67"/>
      <c r="J32" s="68"/>
      <c r="K32" s="69"/>
      <c r="L32" s="70"/>
      <c r="M32" s="71"/>
      <c r="N32" s="72"/>
      <c r="O32" s="15">
        <v>4</v>
      </c>
      <c r="P32" s="15"/>
      <c r="Q32" s="15"/>
      <c r="R32" s="13" t="s">
        <v>32</v>
      </c>
      <c r="S32" s="44"/>
      <c r="T32" s="109"/>
    </row>
    <row r="33" spans="1:19" ht="17.25" customHeight="1">
      <c r="A33" s="15"/>
      <c r="B33" s="15"/>
      <c r="C33" s="15"/>
      <c r="D33" s="15">
        <v>25</v>
      </c>
      <c r="E33" s="14" t="s">
        <v>65</v>
      </c>
      <c r="F33" s="15">
        <f t="shared" si="1"/>
        <v>80</v>
      </c>
      <c r="G33" s="15">
        <v>4</v>
      </c>
      <c r="H33" s="15"/>
      <c r="I33" s="67"/>
      <c r="J33" s="68"/>
      <c r="K33" s="69"/>
      <c r="L33" s="70"/>
      <c r="M33" s="71"/>
      <c r="N33" s="72"/>
      <c r="O33" s="15"/>
      <c r="P33" s="15">
        <v>8</v>
      </c>
      <c r="Q33" s="15"/>
      <c r="R33" s="13" t="s">
        <v>32</v>
      </c>
      <c r="S33" s="44"/>
    </row>
    <row r="34" spans="1:19" ht="17.25" customHeight="1">
      <c r="A34" s="15"/>
      <c r="B34" s="15"/>
      <c r="C34" s="15"/>
      <c r="D34" s="15" t="s">
        <v>52</v>
      </c>
      <c r="E34" s="16"/>
      <c r="F34" s="13">
        <f aca="true" t="shared" si="2" ref="F34:P34">SUM(F23:F33)</f>
        <v>828</v>
      </c>
      <c r="G34" s="13">
        <f t="shared" si="2"/>
        <v>49</v>
      </c>
      <c r="H34" s="13">
        <f t="shared" si="2"/>
        <v>2</v>
      </c>
      <c r="I34" s="61">
        <f t="shared" si="2"/>
        <v>4</v>
      </c>
      <c r="J34" s="62">
        <f t="shared" si="2"/>
        <v>8</v>
      </c>
      <c r="K34" s="63">
        <f t="shared" si="2"/>
        <v>12</v>
      </c>
      <c r="L34" s="64">
        <f t="shared" si="2"/>
        <v>5</v>
      </c>
      <c r="M34" s="65">
        <f t="shared" si="2"/>
        <v>4</v>
      </c>
      <c r="N34" s="66">
        <f t="shared" si="2"/>
        <v>10</v>
      </c>
      <c r="O34" s="13">
        <f t="shared" si="2"/>
        <v>10</v>
      </c>
      <c r="P34" s="13">
        <f t="shared" si="2"/>
        <v>8</v>
      </c>
      <c r="Q34" s="15"/>
      <c r="R34" s="13"/>
      <c r="S34" s="13"/>
    </row>
    <row r="35" spans="1:19" ht="17.25" customHeight="1">
      <c r="A35" s="15"/>
      <c r="B35" s="15" t="s">
        <v>66</v>
      </c>
      <c r="C35" s="15" t="s">
        <v>67</v>
      </c>
      <c r="D35" s="15">
        <v>26</v>
      </c>
      <c r="E35" s="19" t="s">
        <v>68</v>
      </c>
      <c r="F35" s="15">
        <f aca="true" t="shared" si="3" ref="F35:F37">H35*16+I35*16+J35*17+K35*14+L35*14+M35*15+N35*8+O35*13+P35*10</f>
        <v>70</v>
      </c>
      <c r="G35" s="13">
        <v>4</v>
      </c>
      <c r="H35" s="15"/>
      <c r="I35" s="61"/>
      <c r="J35" s="62"/>
      <c r="K35" s="63"/>
      <c r="L35" s="64">
        <v>5</v>
      </c>
      <c r="M35" s="71"/>
      <c r="N35" s="72"/>
      <c r="O35" s="15"/>
      <c r="P35" s="15"/>
      <c r="Q35" s="15"/>
      <c r="R35" s="13" t="s">
        <v>32</v>
      </c>
      <c r="S35" s="13"/>
    </row>
    <row r="36" spans="1:19" ht="17.25" customHeight="1">
      <c r="A36" s="15"/>
      <c r="B36" s="15"/>
      <c r="C36" s="15"/>
      <c r="D36" s="15">
        <v>27</v>
      </c>
      <c r="E36" s="34" t="s">
        <v>69</v>
      </c>
      <c r="F36" s="15">
        <f t="shared" si="3"/>
        <v>120</v>
      </c>
      <c r="G36" s="13">
        <v>7</v>
      </c>
      <c r="H36" s="33"/>
      <c r="I36" s="82"/>
      <c r="J36" s="83"/>
      <c r="K36" s="84"/>
      <c r="L36" s="85"/>
      <c r="M36" s="65">
        <v>8</v>
      </c>
      <c r="N36" s="87"/>
      <c r="O36" s="33"/>
      <c r="P36" s="33"/>
      <c r="Q36" s="33"/>
      <c r="R36" s="13" t="s">
        <v>32</v>
      </c>
      <c r="S36" s="33"/>
    </row>
    <row r="37" spans="1:19" ht="17.25" customHeight="1">
      <c r="A37" s="15"/>
      <c r="B37" s="15"/>
      <c r="C37" s="15"/>
      <c r="D37" s="15">
        <v>28</v>
      </c>
      <c r="E37" s="14" t="s">
        <v>70</v>
      </c>
      <c r="F37" s="15">
        <f t="shared" si="3"/>
        <v>60</v>
      </c>
      <c r="G37" s="13">
        <v>4</v>
      </c>
      <c r="H37" s="15"/>
      <c r="I37" s="67"/>
      <c r="J37" s="68"/>
      <c r="K37" s="69"/>
      <c r="L37" s="70"/>
      <c r="M37" s="71"/>
      <c r="N37" s="72"/>
      <c r="O37" s="15"/>
      <c r="P37" s="15">
        <v>6</v>
      </c>
      <c r="Q37" s="15"/>
      <c r="R37" s="13" t="s">
        <v>32</v>
      </c>
      <c r="S37" s="44"/>
    </row>
    <row r="38" spans="1:19" ht="17.25" customHeight="1">
      <c r="A38" s="15"/>
      <c r="B38" s="15"/>
      <c r="C38" s="15" t="s">
        <v>52</v>
      </c>
      <c r="D38" s="15"/>
      <c r="E38" s="16"/>
      <c r="F38" s="15">
        <f>SUM(F35:F37)</f>
        <v>250</v>
      </c>
      <c r="G38" s="15">
        <f>SUM(G35:G37)</f>
        <v>15</v>
      </c>
      <c r="H38" s="15"/>
      <c r="I38" s="67"/>
      <c r="J38" s="68"/>
      <c r="K38" s="69"/>
      <c r="L38" s="70">
        <f aca="true" t="shared" si="4" ref="L38:P38">SUM(L35:L37)</f>
        <v>5</v>
      </c>
      <c r="M38" s="71">
        <f t="shared" si="4"/>
        <v>8</v>
      </c>
      <c r="N38" s="72"/>
      <c r="O38" s="15"/>
      <c r="P38" s="15">
        <f t="shared" si="4"/>
        <v>6</v>
      </c>
      <c r="Q38" s="15"/>
      <c r="R38" s="44"/>
      <c r="S38" s="44"/>
    </row>
    <row r="39" spans="1:19" ht="17.25" customHeight="1">
      <c r="A39" s="15"/>
      <c r="B39" s="35" t="s">
        <v>71</v>
      </c>
      <c r="C39" s="36"/>
      <c r="D39" s="24">
        <v>29</v>
      </c>
      <c r="E39" s="14" t="s">
        <v>72</v>
      </c>
      <c r="F39" s="15">
        <v>56</v>
      </c>
      <c r="G39" s="15">
        <v>4</v>
      </c>
      <c r="H39" s="13"/>
      <c r="I39" s="67" t="s">
        <v>73</v>
      </c>
      <c r="J39" s="68"/>
      <c r="K39" s="69"/>
      <c r="L39" s="70"/>
      <c r="M39" s="71"/>
      <c r="N39" s="72"/>
      <c r="O39" s="15"/>
      <c r="P39" s="15"/>
      <c r="Q39" s="15"/>
      <c r="R39" s="15"/>
      <c r="S39" s="13" t="s">
        <v>32</v>
      </c>
    </row>
    <row r="40" spans="1:19" ht="17.25" customHeight="1">
      <c r="A40" s="15"/>
      <c r="B40" s="37"/>
      <c r="C40" s="38"/>
      <c r="D40" s="11"/>
      <c r="E40" s="14" t="s">
        <v>74</v>
      </c>
      <c r="F40" s="15"/>
      <c r="G40" s="15"/>
      <c r="H40" s="13"/>
      <c r="I40" s="67"/>
      <c r="J40" s="68"/>
      <c r="K40" s="69"/>
      <c r="L40" s="70"/>
      <c r="M40" s="71"/>
      <c r="N40" s="72"/>
      <c r="O40" s="15"/>
      <c r="P40" s="15"/>
      <c r="Q40" s="15"/>
      <c r="R40" s="15"/>
      <c r="S40" s="13"/>
    </row>
    <row r="41" spans="1:19" ht="17.25" customHeight="1">
      <c r="A41" s="15"/>
      <c r="B41" s="37"/>
      <c r="C41" s="38"/>
      <c r="D41" s="13">
        <v>30</v>
      </c>
      <c r="E41" s="39" t="s">
        <v>75</v>
      </c>
      <c r="F41" s="15">
        <v>26</v>
      </c>
      <c r="G41" s="15">
        <v>2</v>
      </c>
      <c r="H41" s="15"/>
      <c r="I41" s="67"/>
      <c r="J41" s="68" t="s">
        <v>76</v>
      </c>
      <c r="K41" s="69"/>
      <c r="L41" s="70"/>
      <c r="M41" s="71"/>
      <c r="N41" s="72"/>
      <c r="O41" s="15"/>
      <c r="P41" s="15"/>
      <c r="Q41" s="15"/>
      <c r="R41" s="44"/>
      <c r="S41" s="13" t="s">
        <v>32</v>
      </c>
    </row>
    <row r="42" spans="1:19" ht="17.25" customHeight="1">
      <c r="A42" s="15"/>
      <c r="B42" s="37"/>
      <c r="C42" s="38"/>
      <c r="D42" s="13">
        <v>31</v>
      </c>
      <c r="E42" s="30" t="s">
        <v>77</v>
      </c>
      <c r="F42" s="15">
        <v>112</v>
      </c>
      <c r="G42" s="15">
        <v>8</v>
      </c>
      <c r="H42" s="15"/>
      <c r="I42" s="67"/>
      <c r="J42" s="68"/>
      <c r="K42" s="69"/>
      <c r="L42" s="70" t="s">
        <v>78</v>
      </c>
      <c r="M42" s="71"/>
      <c r="N42" s="72"/>
      <c r="O42" s="15"/>
      <c r="P42" s="15"/>
      <c r="Q42" s="15"/>
      <c r="R42" s="13"/>
      <c r="S42" s="13" t="s">
        <v>32</v>
      </c>
    </row>
    <row r="43" spans="1:19" ht="17.25" customHeight="1">
      <c r="A43" s="15"/>
      <c r="B43" s="37"/>
      <c r="C43" s="38"/>
      <c r="D43" s="13">
        <v>32</v>
      </c>
      <c r="E43" s="31" t="s">
        <v>79</v>
      </c>
      <c r="F43" s="15">
        <v>56</v>
      </c>
      <c r="G43" s="15">
        <v>4</v>
      </c>
      <c r="H43" s="15"/>
      <c r="I43" s="67"/>
      <c r="J43" s="68"/>
      <c r="K43" s="69"/>
      <c r="L43" s="70"/>
      <c r="M43" s="71" t="s">
        <v>73</v>
      </c>
      <c r="N43" s="72"/>
      <c r="O43" s="15"/>
      <c r="P43" s="15"/>
      <c r="Q43" s="15"/>
      <c r="R43" s="13"/>
      <c r="S43" s="13" t="s">
        <v>32</v>
      </c>
    </row>
    <row r="44" spans="1:19" ht="17.25" customHeight="1">
      <c r="A44" s="15"/>
      <c r="B44" s="37"/>
      <c r="C44" s="38"/>
      <c r="D44" s="13">
        <v>33</v>
      </c>
      <c r="E44" s="31" t="s">
        <v>80</v>
      </c>
      <c r="F44" s="15">
        <v>28</v>
      </c>
      <c r="G44" s="15">
        <v>2</v>
      </c>
      <c r="H44" s="15"/>
      <c r="I44" s="67"/>
      <c r="J44" s="68"/>
      <c r="K44" s="69"/>
      <c r="L44" s="70"/>
      <c r="M44" s="71" t="s">
        <v>76</v>
      </c>
      <c r="N44" s="72"/>
      <c r="O44" s="15"/>
      <c r="P44" s="15"/>
      <c r="Q44" s="15"/>
      <c r="R44" s="13"/>
      <c r="S44" s="13" t="s">
        <v>32</v>
      </c>
    </row>
    <row r="45" spans="1:19" s="1" customFormat="1" ht="17.25" customHeight="1">
      <c r="A45" s="15"/>
      <c r="B45" s="37"/>
      <c r="C45" s="38"/>
      <c r="D45" s="13">
        <v>34</v>
      </c>
      <c r="E45" s="22" t="s">
        <v>81</v>
      </c>
      <c r="F45" s="15">
        <v>234</v>
      </c>
      <c r="G45" s="15">
        <v>13.5</v>
      </c>
      <c r="H45" s="15"/>
      <c r="I45" s="67"/>
      <c r="J45" s="68"/>
      <c r="K45" s="69"/>
      <c r="L45" s="70"/>
      <c r="M45" s="71"/>
      <c r="N45" s="72" t="s">
        <v>82</v>
      </c>
      <c r="O45" s="15"/>
      <c r="P45" s="15"/>
      <c r="Q45" s="15"/>
      <c r="R45" s="13"/>
      <c r="S45" s="13" t="s">
        <v>32</v>
      </c>
    </row>
    <row r="46" spans="1:19" ht="17.25" customHeight="1">
      <c r="A46" s="15"/>
      <c r="B46" s="37"/>
      <c r="C46" s="38"/>
      <c r="D46" s="13">
        <v>35</v>
      </c>
      <c r="E46" s="14" t="s">
        <v>83</v>
      </c>
      <c r="F46" s="15">
        <v>26</v>
      </c>
      <c r="G46" s="15">
        <v>2</v>
      </c>
      <c r="H46" s="15"/>
      <c r="I46" s="67"/>
      <c r="J46" s="68"/>
      <c r="K46" s="69"/>
      <c r="L46" s="70"/>
      <c r="M46" s="71"/>
      <c r="N46" s="72"/>
      <c r="O46" s="15" t="s">
        <v>76</v>
      </c>
      <c r="P46" s="15"/>
      <c r="Q46" s="15"/>
      <c r="R46" s="13"/>
      <c r="S46" s="13" t="s">
        <v>32</v>
      </c>
    </row>
    <row r="47" spans="1:19" ht="17.25" customHeight="1">
      <c r="A47" s="15"/>
      <c r="B47" s="37"/>
      <c r="C47" s="38"/>
      <c r="D47" s="13">
        <v>36</v>
      </c>
      <c r="E47" s="16" t="s">
        <v>84</v>
      </c>
      <c r="F47" s="15">
        <v>52</v>
      </c>
      <c r="G47" s="15">
        <v>4</v>
      </c>
      <c r="H47" s="15"/>
      <c r="I47" s="67"/>
      <c r="J47" s="68"/>
      <c r="K47" s="69"/>
      <c r="L47" s="70"/>
      <c r="M47" s="71"/>
      <c r="N47" s="72"/>
      <c r="O47" s="15"/>
      <c r="P47" s="15" t="s">
        <v>73</v>
      </c>
      <c r="Q47" s="15"/>
      <c r="R47" s="13"/>
      <c r="S47" s="13" t="s">
        <v>32</v>
      </c>
    </row>
    <row r="48" spans="1:19" ht="17.25" customHeight="1">
      <c r="A48" s="15"/>
      <c r="B48" s="37"/>
      <c r="C48" s="38"/>
      <c r="D48" s="13">
        <v>37</v>
      </c>
      <c r="E48" s="16" t="s">
        <v>85</v>
      </c>
      <c r="F48" s="15">
        <v>216</v>
      </c>
      <c r="G48" s="15">
        <v>16</v>
      </c>
      <c r="H48" s="15"/>
      <c r="I48" s="67"/>
      <c r="J48" s="68"/>
      <c r="K48" s="69" t="s">
        <v>78</v>
      </c>
      <c r="L48" s="70"/>
      <c r="M48" s="71"/>
      <c r="N48" s="72"/>
      <c r="O48" s="15" t="s">
        <v>78</v>
      </c>
      <c r="P48" s="15"/>
      <c r="Q48" s="15"/>
      <c r="R48" s="13"/>
      <c r="S48" s="13" t="s">
        <v>32</v>
      </c>
    </row>
    <row r="49" spans="1:19" ht="17.25" customHeight="1">
      <c r="A49" s="15"/>
      <c r="B49" s="37"/>
      <c r="C49" s="38"/>
      <c r="D49" s="35" t="s">
        <v>52</v>
      </c>
      <c r="E49" s="40"/>
      <c r="F49" s="21">
        <f>SUM(F39:F48)</f>
        <v>806</v>
      </c>
      <c r="G49" s="21">
        <f>SUM(G39:G48)</f>
        <v>55.5</v>
      </c>
      <c r="H49" s="24"/>
      <c r="I49" s="88" t="s">
        <v>73</v>
      </c>
      <c r="J49" s="89" t="s">
        <v>76</v>
      </c>
      <c r="K49" s="90" t="s">
        <v>78</v>
      </c>
      <c r="L49" s="91" t="s">
        <v>78</v>
      </c>
      <c r="M49" s="92" t="s">
        <v>86</v>
      </c>
      <c r="N49" s="93" t="s">
        <v>82</v>
      </c>
      <c r="O49" s="21" t="s">
        <v>87</v>
      </c>
      <c r="P49" s="21" t="s">
        <v>73</v>
      </c>
      <c r="Q49" s="21"/>
      <c r="R49" s="24"/>
      <c r="S49" s="13"/>
    </row>
    <row r="50" spans="1:19" ht="17.25" customHeight="1">
      <c r="A50" s="15"/>
      <c r="B50" s="41" t="s">
        <v>88</v>
      </c>
      <c r="C50" s="42"/>
      <c r="D50" s="42"/>
      <c r="E50" s="43"/>
      <c r="F50" s="15">
        <v>540</v>
      </c>
      <c r="G50" s="15">
        <v>27</v>
      </c>
      <c r="H50" s="44"/>
      <c r="I50" s="67"/>
      <c r="J50" s="68"/>
      <c r="K50" s="94"/>
      <c r="L50" s="70"/>
      <c r="M50" s="71"/>
      <c r="N50" s="72"/>
      <c r="O50" s="44"/>
      <c r="P50" s="15"/>
      <c r="Q50" s="15" t="s">
        <v>89</v>
      </c>
      <c r="R50" s="44"/>
      <c r="S50" s="13" t="s">
        <v>32</v>
      </c>
    </row>
    <row r="51" spans="1:19" ht="17.25" customHeight="1">
      <c r="A51" s="15"/>
      <c r="B51" s="15" t="s">
        <v>52</v>
      </c>
      <c r="C51" s="15"/>
      <c r="D51" s="15"/>
      <c r="E51" s="16"/>
      <c r="F51" s="13">
        <f>F50</f>
        <v>540</v>
      </c>
      <c r="G51" s="13">
        <f>G50</f>
        <v>27</v>
      </c>
      <c r="H51" s="44"/>
      <c r="I51" s="95"/>
      <c r="J51" s="96"/>
      <c r="K51" s="94"/>
      <c r="L51" s="97"/>
      <c r="M51" s="98"/>
      <c r="N51" s="99"/>
      <c r="O51" s="44"/>
      <c r="P51" s="44"/>
      <c r="Q51" s="15" t="str">
        <f>Q50</f>
        <v>18w</v>
      </c>
      <c r="R51" s="44"/>
      <c r="S51" s="13"/>
    </row>
    <row r="52" spans="1:19" ht="17.25" customHeight="1">
      <c r="A52" s="15" t="s">
        <v>90</v>
      </c>
      <c r="B52" s="35" t="s">
        <v>91</v>
      </c>
      <c r="C52" s="36"/>
      <c r="D52" s="21">
        <v>38</v>
      </c>
      <c r="E52" s="45" t="s">
        <v>92</v>
      </c>
      <c r="F52" s="24">
        <v>34</v>
      </c>
      <c r="G52" s="24">
        <v>2</v>
      </c>
      <c r="H52" s="24"/>
      <c r="I52" s="88"/>
      <c r="J52" s="100">
        <v>2</v>
      </c>
      <c r="K52" s="101"/>
      <c r="L52" s="102"/>
      <c r="M52" s="103"/>
      <c r="N52" s="104"/>
      <c r="O52" s="24"/>
      <c r="P52" s="24"/>
      <c r="Q52" s="24"/>
      <c r="R52" s="24"/>
      <c r="S52" s="24" t="s">
        <v>32</v>
      </c>
    </row>
    <row r="53" spans="1:19" ht="17.25" customHeight="1">
      <c r="A53" s="15"/>
      <c r="B53" s="37"/>
      <c r="C53" s="38"/>
      <c r="D53" s="23"/>
      <c r="E53" s="43" t="s">
        <v>93</v>
      </c>
      <c r="F53" s="11"/>
      <c r="G53" s="11"/>
      <c r="H53" s="11"/>
      <c r="I53" s="56"/>
      <c r="J53" s="57"/>
      <c r="K53" s="105"/>
      <c r="L53" s="58"/>
      <c r="M53" s="59"/>
      <c r="N53" s="60"/>
      <c r="O53" s="11"/>
      <c r="P53" s="11"/>
      <c r="Q53" s="11"/>
      <c r="R53" s="11"/>
      <c r="S53" s="11"/>
    </row>
    <row r="54" spans="1:19" ht="17.25" customHeight="1">
      <c r="A54" s="15"/>
      <c r="B54" s="37"/>
      <c r="C54" s="38"/>
      <c r="D54" s="21">
        <v>39</v>
      </c>
      <c r="E54" s="43" t="s">
        <v>94</v>
      </c>
      <c r="F54" s="24">
        <v>28</v>
      </c>
      <c r="G54" s="24">
        <v>2</v>
      </c>
      <c r="H54" s="24"/>
      <c r="I54" s="88"/>
      <c r="J54" s="100"/>
      <c r="K54" s="101"/>
      <c r="L54" s="102">
        <v>2</v>
      </c>
      <c r="M54" s="103"/>
      <c r="N54" s="104"/>
      <c r="O54" s="24"/>
      <c r="P54" s="24"/>
      <c r="Q54" s="24"/>
      <c r="R54" s="24"/>
      <c r="S54" s="24" t="s">
        <v>32</v>
      </c>
    </row>
    <row r="55" spans="1:19" ht="17.25" customHeight="1">
      <c r="A55" s="15"/>
      <c r="B55" s="37"/>
      <c r="C55" s="38"/>
      <c r="D55" s="23"/>
      <c r="E55" s="46" t="s">
        <v>95</v>
      </c>
      <c r="F55" s="11"/>
      <c r="G55" s="11"/>
      <c r="H55" s="11"/>
      <c r="I55" s="56"/>
      <c r="J55" s="57"/>
      <c r="K55" s="105"/>
      <c r="L55" s="58">
        <v>2</v>
      </c>
      <c r="M55" s="59"/>
      <c r="N55" s="60"/>
      <c r="O55" s="11"/>
      <c r="P55" s="11"/>
      <c r="Q55" s="11"/>
      <c r="R55" s="11"/>
      <c r="S55" s="11"/>
    </row>
    <row r="56" spans="1:19" ht="17.25" customHeight="1">
      <c r="A56" s="15"/>
      <c r="B56" s="37"/>
      <c r="C56" s="38"/>
      <c r="D56" s="21">
        <v>40</v>
      </c>
      <c r="E56" s="43" t="s">
        <v>96</v>
      </c>
      <c r="F56" s="24">
        <v>40</v>
      </c>
      <c r="G56" s="24">
        <v>2</v>
      </c>
      <c r="H56" s="24"/>
      <c r="I56" s="88"/>
      <c r="J56" s="100"/>
      <c r="K56" s="101"/>
      <c r="L56" s="102"/>
      <c r="M56" s="103"/>
      <c r="N56" s="104"/>
      <c r="O56" s="24"/>
      <c r="P56" s="24">
        <v>4</v>
      </c>
      <c r="Q56" s="24"/>
      <c r="R56" s="24"/>
      <c r="S56" s="24" t="s">
        <v>32</v>
      </c>
    </row>
    <row r="57" spans="1:19" ht="19.5" customHeight="1">
      <c r="A57" s="15"/>
      <c r="B57" s="47"/>
      <c r="C57" s="48"/>
      <c r="D57" s="23"/>
      <c r="E57" s="43" t="s">
        <v>97</v>
      </c>
      <c r="F57" s="11"/>
      <c r="G57" s="11"/>
      <c r="H57" s="11"/>
      <c r="I57" s="56"/>
      <c r="J57" s="57"/>
      <c r="K57" s="105"/>
      <c r="L57" s="58"/>
      <c r="M57" s="59"/>
      <c r="N57" s="60"/>
      <c r="O57" s="11"/>
      <c r="P57" s="11"/>
      <c r="Q57" s="11"/>
      <c r="R57" s="11"/>
      <c r="S57" s="11"/>
    </row>
    <row r="58" spans="1:19" ht="21" customHeight="1">
      <c r="A58" s="15"/>
      <c r="B58" s="35" t="s">
        <v>98</v>
      </c>
      <c r="C58" s="36"/>
      <c r="D58" s="21">
        <v>41</v>
      </c>
      <c r="E58" s="46" t="s">
        <v>99</v>
      </c>
      <c r="F58" s="24">
        <v>84</v>
      </c>
      <c r="G58" s="24">
        <v>5</v>
      </c>
      <c r="H58" s="24"/>
      <c r="I58" s="88"/>
      <c r="J58" s="100"/>
      <c r="K58" s="101"/>
      <c r="L58" s="102">
        <v>6</v>
      </c>
      <c r="M58" s="103"/>
      <c r="N58" s="104"/>
      <c r="O58" s="24"/>
      <c r="P58" s="24"/>
      <c r="Q58" s="24"/>
      <c r="R58" s="24"/>
      <c r="S58" s="24" t="s">
        <v>32</v>
      </c>
    </row>
    <row r="59" spans="1:19" ht="19.5" customHeight="1">
      <c r="A59" s="15"/>
      <c r="B59" s="37"/>
      <c r="C59" s="38"/>
      <c r="D59" s="23"/>
      <c r="E59" s="43" t="s">
        <v>100</v>
      </c>
      <c r="F59" s="11"/>
      <c r="G59" s="11"/>
      <c r="H59" s="11"/>
      <c r="I59" s="56"/>
      <c r="J59" s="57"/>
      <c r="K59" s="105"/>
      <c r="L59" s="58"/>
      <c r="M59" s="59"/>
      <c r="N59" s="60"/>
      <c r="O59" s="11"/>
      <c r="P59" s="11"/>
      <c r="Q59" s="11"/>
      <c r="R59" s="11"/>
      <c r="S59" s="11"/>
    </row>
    <row r="60" spans="1:19" ht="20.25" customHeight="1">
      <c r="A60" s="15"/>
      <c r="B60" s="37"/>
      <c r="C60" s="38"/>
      <c r="D60" s="21">
        <v>42</v>
      </c>
      <c r="E60" s="49" t="s">
        <v>101</v>
      </c>
      <c r="F60" s="24">
        <v>90</v>
      </c>
      <c r="G60" s="24">
        <v>5</v>
      </c>
      <c r="H60" s="24"/>
      <c r="I60" s="88"/>
      <c r="J60" s="100"/>
      <c r="K60" s="101"/>
      <c r="L60" s="102"/>
      <c r="M60" s="103">
        <v>6</v>
      </c>
      <c r="N60" s="104"/>
      <c r="O60" s="24"/>
      <c r="P60" s="24"/>
      <c r="Q60" s="24"/>
      <c r="R60" s="24"/>
      <c r="S60" s="24" t="s">
        <v>32</v>
      </c>
    </row>
    <row r="61" spans="1:19" ht="21" customHeight="1">
      <c r="A61" s="15"/>
      <c r="B61" s="37"/>
      <c r="C61" s="38"/>
      <c r="D61" s="23"/>
      <c r="E61" s="43" t="s">
        <v>102</v>
      </c>
      <c r="F61" s="11"/>
      <c r="G61" s="11"/>
      <c r="H61" s="11"/>
      <c r="I61" s="56"/>
      <c r="J61" s="57"/>
      <c r="K61" s="105"/>
      <c r="L61" s="58"/>
      <c r="M61" s="59"/>
      <c r="N61" s="60"/>
      <c r="O61" s="11"/>
      <c r="P61" s="11"/>
      <c r="Q61" s="11"/>
      <c r="R61" s="11"/>
      <c r="S61" s="11"/>
    </row>
    <row r="62" spans="1:19" ht="19.5" customHeight="1">
      <c r="A62" s="15"/>
      <c r="B62" s="37"/>
      <c r="C62" s="38"/>
      <c r="D62" s="21">
        <v>43</v>
      </c>
      <c r="E62" s="50" t="s">
        <v>103</v>
      </c>
      <c r="F62" s="24">
        <v>54</v>
      </c>
      <c r="G62" s="24">
        <v>3</v>
      </c>
      <c r="H62" s="24"/>
      <c r="I62" s="88"/>
      <c r="J62" s="100"/>
      <c r="K62" s="101"/>
      <c r="L62" s="102"/>
      <c r="M62" s="103"/>
      <c r="N62" s="104">
        <v>6</v>
      </c>
      <c r="O62" s="24"/>
      <c r="P62" s="24"/>
      <c r="Q62" s="24"/>
      <c r="R62" s="24"/>
      <c r="S62" s="24" t="s">
        <v>32</v>
      </c>
    </row>
    <row r="63" spans="1:19" ht="21" customHeight="1">
      <c r="A63" s="15"/>
      <c r="B63" s="37"/>
      <c r="C63" s="38"/>
      <c r="D63" s="23"/>
      <c r="E63" s="43" t="s">
        <v>104</v>
      </c>
      <c r="F63" s="11"/>
      <c r="G63" s="11"/>
      <c r="H63" s="11"/>
      <c r="I63" s="56"/>
      <c r="J63" s="57"/>
      <c r="K63" s="105"/>
      <c r="L63" s="58"/>
      <c r="M63" s="59"/>
      <c r="N63" s="60"/>
      <c r="O63" s="11"/>
      <c r="P63" s="11"/>
      <c r="Q63" s="11"/>
      <c r="R63" s="11"/>
      <c r="S63" s="11"/>
    </row>
    <row r="64" spans="1:19" ht="17.25" customHeight="1">
      <c r="A64" s="15"/>
      <c r="B64" s="37"/>
      <c r="C64" s="38"/>
      <c r="D64" s="21">
        <v>44</v>
      </c>
      <c r="E64" s="43" t="s">
        <v>105</v>
      </c>
      <c r="F64" s="24">
        <v>78</v>
      </c>
      <c r="G64" s="24">
        <v>4</v>
      </c>
      <c r="H64" s="24"/>
      <c r="I64" s="88"/>
      <c r="J64" s="100"/>
      <c r="K64" s="101"/>
      <c r="L64" s="102"/>
      <c r="M64" s="103"/>
      <c r="N64" s="104"/>
      <c r="O64" s="24">
        <v>6</v>
      </c>
      <c r="P64" s="24"/>
      <c r="Q64" s="24"/>
      <c r="R64" s="24" t="s">
        <v>32</v>
      </c>
      <c r="S64" s="24"/>
    </row>
    <row r="65" spans="1:19" ht="17.25" customHeight="1">
      <c r="A65" s="15"/>
      <c r="B65" s="37"/>
      <c r="C65" s="38"/>
      <c r="D65" s="23"/>
      <c r="E65" s="43" t="s">
        <v>106</v>
      </c>
      <c r="F65" s="11"/>
      <c r="G65" s="11"/>
      <c r="H65" s="11"/>
      <c r="I65" s="56"/>
      <c r="J65" s="57"/>
      <c r="K65" s="105"/>
      <c r="L65" s="58"/>
      <c r="M65" s="59"/>
      <c r="N65" s="60"/>
      <c r="O65" s="11"/>
      <c r="P65" s="11"/>
      <c r="Q65" s="11"/>
      <c r="R65" s="11"/>
      <c r="S65" s="11"/>
    </row>
    <row r="66" spans="1:19" ht="17.25" customHeight="1">
      <c r="A66" s="15"/>
      <c r="B66" s="37"/>
      <c r="C66" s="38"/>
      <c r="D66" s="24">
        <v>45</v>
      </c>
      <c r="E66" s="43" t="s">
        <v>107</v>
      </c>
      <c r="F66" s="24">
        <v>60</v>
      </c>
      <c r="G66" s="24">
        <v>3</v>
      </c>
      <c r="H66" s="24"/>
      <c r="I66" s="88"/>
      <c r="J66" s="100"/>
      <c r="K66" s="101"/>
      <c r="L66" s="102"/>
      <c r="M66" s="103"/>
      <c r="N66" s="104"/>
      <c r="O66" s="24"/>
      <c r="P66" s="24">
        <v>6</v>
      </c>
      <c r="Q66" s="24"/>
      <c r="R66" s="24" t="s">
        <v>32</v>
      </c>
      <c r="S66" s="24"/>
    </row>
    <row r="67" spans="1:19" ht="17.25" customHeight="1">
      <c r="A67" s="15"/>
      <c r="B67" s="47"/>
      <c r="C67" s="48"/>
      <c r="D67" s="11"/>
      <c r="E67" s="43" t="s">
        <v>108</v>
      </c>
      <c r="F67" s="11"/>
      <c r="G67" s="11"/>
      <c r="H67" s="11"/>
      <c r="I67" s="56"/>
      <c r="J67" s="57"/>
      <c r="K67" s="105"/>
      <c r="L67" s="58"/>
      <c r="M67" s="59"/>
      <c r="N67" s="60"/>
      <c r="O67" s="11"/>
      <c r="P67" s="11"/>
      <c r="Q67" s="11"/>
      <c r="R67" s="11"/>
      <c r="S67" s="11"/>
    </row>
    <row r="68" spans="1:19" ht="17.25" customHeight="1">
      <c r="A68" s="15"/>
      <c r="B68" s="15" t="s">
        <v>52</v>
      </c>
      <c r="C68" s="15"/>
      <c r="D68" s="15"/>
      <c r="E68" s="16"/>
      <c r="F68" s="15">
        <f>SUM(F52:F66)</f>
        <v>468</v>
      </c>
      <c r="G68" s="15">
        <f>SUM(G52:G66)</f>
        <v>26</v>
      </c>
      <c r="H68" s="13"/>
      <c r="I68" s="61"/>
      <c r="J68" s="68">
        <v>2</v>
      </c>
      <c r="K68" s="69"/>
      <c r="L68" s="64">
        <v>8</v>
      </c>
      <c r="M68" s="65">
        <v>6</v>
      </c>
      <c r="N68" s="66">
        <v>6</v>
      </c>
      <c r="O68" s="13">
        <v>6</v>
      </c>
      <c r="P68" s="15">
        <v>10</v>
      </c>
      <c r="Q68" s="15"/>
      <c r="R68" s="13"/>
      <c r="S68" s="13"/>
    </row>
    <row r="69" spans="1:19" s="1" customFormat="1" ht="17.25" customHeight="1">
      <c r="A69" s="15" t="s">
        <v>109</v>
      </c>
      <c r="B69" s="41" t="s">
        <v>110</v>
      </c>
      <c r="C69" s="42"/>
      <c r="D69" s="42"/>
      <c r="E69" s="43"/>
      <c r="F69" s="15">
        <v>56</v>
      </c>
      <c r="G69" s="15">
        <v>2</v>
      </c>
      <c r="H69" s="15" t="s">
        <v>73</v>
      </c>
      <c r="I69" s="67"/>
      <c r="J69" s="68"/>
      <c r="K69" s="69"/>
      <c r="L69" s="70"/>
      <c r="M69" s="71"/>
      <c r="N69" s="72"/>
      <c r="O69" s="15"/>
      <c r="P69" s="15"/>
      <c r="Q69" s="15"/>
      <c r="R69" s="13"/>
      <c r="S69" s="13" t="s">
        <v>32</v>
      </c>
    </row>
    <row r="70" spans="1:19" s="1" customFormat="1" ht="17.25" customHeight="1">
      <c r="A70" s="15"/>
      <c r="B70" s="41" t="s">
        <v>111</v>
      </c>
      <c r="C70" s="42"/>
      <c r="D70" s="42"/>
      <c r="E70" s="43"/>
      <c r="F70" s="15">
        <v>28</v>
      </c>
      <c r="G70" s="15">
        <v>1</v>
      </c>
      <c r="H70" s="15" t="s">
        <v>76</v>
      </c>
      <c r="I70" s="67"/>
      <c r="J70" s="68"/>
      <c r="K70" s="69"/>
      <c r="L70" s="70"/>
      <c r="M70" s="71"/>
      <c r="N70" s="72"/>
      <c r="O70" s="15"/>
      <c r="P70" s="15"/>
      <c r="Q70" s="15"/>
      <c r="R70" s="13"/>
      <c r="S70" s="13" t="s">
        <v>32</v>
      </c>
    </row>
    <row r="71" spans="1:19" s="1" customFormat="1" ht="17.25" customHeight="1">
      <c r="A71" s="15"/>
      <c r="B71" s="41" t="s">
        <v>112</v>
      </c>
      <c r="C71" s="42"/>
      <c r="D71" s="42"/>
      <c r="E71" s="43"/>
      <c r="F71" s="15">
        <v>156</v>
      </c>
      <c r="G71" s="15">
        <v>6</v>
      </c>
      <c r="H71" s="15"/>
      <c r="I71" s="67"/>
      <c r="J71" s="68"/>
      <c r="K71" s="69"/>
      <c r="L71" s="70"/>
      <c r="M71" s="71"/>
      <c r="N71" s="72"/>
      <c r="O71" s="15"/>
      <c r="P71" s="15" t="s">
        <v>113</v>
      </c>
      <c r="Q71" s="15"/>
      <c r="R71" s="44"/>
      <c r="S71" s="13" t="s">
        <v>32</v>
      </c>
    </row>
    <row r="72" spans="1:19" ht="17.25" customHeight="1">
      <c r="A72" s="15"/>
      <c r="B72" s="15" t="s">
        <v>52</v>
      </c>
      <c r="C72" s="15"/>
      <c r="D72" s="15"/>
      <c r="E72" s="16"/>
      <c r="F72" s="15">
        <f>SUM(F69:F71)</f>
        <v>240</v>
      </c>
      <c r="G72" s="15">
        <f>SUM(G69:G71)</f>
        <v>9</v>
      </c>
      <c r="H72" s="15" t="s">
        <v>86</v>
      </c>
      <c r="I72" s="67"/>
      <c r="J72" s="68"/>
      <c r="K72" s="69"/>
      <c r="L72" s="70"/>
      <c r="M72" s="71"/>
      <c r="N72" s="72"/>
      <c r="O72" s="15"/>
      <c r="P72" s="15" t="s">
        <v>113</v>
      </c>
      <c r="Q72" s="15"/>
      <c r="R72" s="13"/>
      <c r="S72" s="13"/>
    </row>
    <row r="73" spans="1:19" ht="17.25" customHeight="1">
      <c r="A73" s="13" t="s">
        <v>114</v>
      </c>
      <c r="B73" s="13"/>
      <c r="C73" s="13"/>
      <c r="D73" s="13"/>
      <c r="E73" s="14"/>
      <c r="F73" s="15">
        <f>F22+F34+F38+F49+F51+F68+F72</f>
        <v>4932</v>
      </c>
      <c r="G73" s="15">
        <f>G22+G34+G38+G49+G51+G68+G72</f>
        <v>289.5</v>
      </c>
      <c r="H73" s="15">
        <f aca="true" t="shared" si="5" ref="H73:K73">H22+H34+H68</f>
        <v>28</v>
      </c>
      <c r="I73" s="67">
        <f t="shared" si="5"/>
        <v>28</v>
      </c>
      <c r="J73" s="68">
        <f t="shared" si="5"/>
        <v>26</v>
      </c>
      <c r="K73" s="69">
        <f t="shared" si="5"/>
        <v>28</v>
      </c>
      <c r="L73" s="70">
        <f aca="true" t="shared" si="6" ref="L73:P73">L22+L34+L68+L38</f>
        <v>28</v>
      </c>
      <c r="M73" s="71">
        <f t="shared" si="6"/>
        <v>28</v>
      </c>
      <c r="N73" s="72">
        <f>N22+N34+N68</f>
        <v>26</v>
      </c>
      <c r="O73" s="15">
        <f t="shared" si="6"/>
        <v>26</v>
      </c>
      <c r="P73" s="15">
        <f t="shared" si="6"/>
        <v>26</v>
      </c>
      <c r="Q73" s="15">
        <v>30</v>
      </c>
      <c r="R73" s="13"/>
      <c r="S73" s="13"/>
    </row>
  </sheetData>
  <sheetProtection/>
  <mergeCells count="219">
    <mergeCell ref="A1:S1"/>
    <mergeCell ref="F2:G2"/>
    <mergeCell ref="H2:Q2"/>
    <mergeCell ref="R2:S2"/>
    <mergeCell ref="B22:E22"/>
    <mergeCell ref="D34:E34"/>
    <mergeCell ref="C38:E38"/>
    <mergeCell ref="D49:E49"/>
    <mergeCell ref="B50:E50"/>
    <mergeCell ref="B51:E51"/>
    <mergeCell ref="B68:E68"/>
    <mergeCell ref="B69:E69"/>
    <mergeCell ref="B70:E70"/>
    <mergeCell ref="B71:E71"/>
    <mergeCell ref="B72:E72"/>
    <mergeCell ref="A73:E73"/>
    <mergeCell ref="A5:A22"/>
    <mergeCell ref="A23:A51"/>
    <mergeCell ref="A52:A68"/>
    <mergeCell ref="A69:A72"/>
    <mergeCell ref="B5:B13"/>
    <mergeCell ref="B14:B21"/>
    <mergeCell ref="B35:B38"/>
    <mergeCell ref="C5:C9"/>
    <mergeCell ref="C10:C13"/>
    <mergeCell ref="C14:C19"/>
    <mergeCell ref="C20:C21"/>
    <mergeCell ref="C35:C37"/>
    <mergeCell ref="D2:D4"/>
    <mergeCell ref="D10:D11"/>
    <mergeCell ref="D12:D13"/>
    <mergeCell ref="D20:D21"/>
    <mergeCell ref="D39:D40"/>
    <mergeCell ref="D52:D53"/>
    <mergeCell ref="D54:D55"/>
    <mergeCell ref="D56:D57"/>
    <mergeCell ref="D58:D59"/>
    <mergeCell ref="D60:D61"/>
    <mergeCell ref="D62:D63"/>
    <mergeCell ref="D64:D65"/>
    <mergeCell ref="D66:D67"/>
    <mergeCell ref="E2:E4"/>
    <mergeCell ref="F3:F4"/>
    <mergeCell ref="F10:F11"/>
    <mergeCell ref="F12:F13"/>
    <mergeCell ref="F20:F21"/>
    <mergeCell ref="F39:F40"/>
    <mergeCell ref="F52:F53"/>
    <mergeCell ref="F54:F55"/>
    <mergeCell ref="F56:F57"/>
    <mergeCell ref="F58:F59"/>
    <mergeCell ref="F60:F61"/>
    <mergeCell ref="F62:F63"/>
    <mergeCell ref="F64:F65"/>
    <mergeCell ref="F66:F67"/>
    <mergeCell ref="G3:G4"/>
    <mergeCell ref="G10:G11"/>
    <mergeCell ref="G12:G13"/>
    <mergeCell ref="G20:G21"/>
    <mergeCell ref="G39:G40"/>
    <mergeCell ref="G52:G53"/>
    <mergeCell ref="G54:G55"/>
    <mergeCell ref="G56:G57"/>
    <mergeCell ref="G58:G59"/>
    <mergeCell ref="G60:G61"/>
    <mergeCell ref="G62:G63"/>
    <mergeCell ref="G64:G65"/>
    <mergeCell ref="G66:G67"/>
    <mergeCell ref="H10:H11"/>
    <mergeCell ref="H12:H13"/>
    <mergeCell ref="H20:H21"/>
    <mergeCell ref="H39:H40"/>
    <mergeCell ref="H52:H53"/>
    <mergeCell ref="H54:H55"/>
    <mergeCell ref="H56:H57"/>
    <mergeCell ref="H58:H59"/>
    <mergeCell ref="H60:H61"/>
    <mergeCell ref="H62:H63"/>
    <mergeCell ref="H64:H65"/>
    <mergeCell ref="H66:H67"/>
    <mergeCell ref="I10:I11"/>
    <mergeCell ref="I12:I13"/>
    <mergeCell ref="I20:I21"/>
    <mergeCell ref="I39:I40"/>
    <mergeCell ref="I52:I53"/>
    <mergeCell ref="I54:I55"/>
    <mergeCell ref="I56:I57"/>
    <mergeCell ref="I58:I59"/>
    <mergeCell ref="I60:I61"/>
    <mergeCell ref="I62:I63"/>
    <mergeCell ref="I64:I65"/>
    <mergeCell ref="I66:I67"/>
    <mergeCell ref="J10:J11"/>
    <mergeCell ref="J12:J13"/>
    <mergeCell ref="J20:J21"/>
    <mergeCell ref="J39:J40"/>
    <mergeCell ref="J52:J53"/>
    <mergeCell ref="J54:J55"/>
    <mergeCell ref="J56:J57"/>
    <mergeCell ref="J58:J59"/>
    <mergeCell ref="J60:J61"/>
    <mergeCell ref="J62:J63"/>
    <mergeCell ref="J64:J65"/>
    <mergeCell ref="J66:J67"/>
    <mergeCell ref="K10:K11"/>
    <mergeCell ref="K12:K13"/>
    <mergeCell ref="K20:K21"/>
    <mergeCell ref="K39:K40"/>
    <mergeCell ref="K52:K53"/>
    <mergeCell ref="K54:K55"/>
    <mergeCell ref="K56:K57"/>
    <mergeCell ref="K58:K59"/>
    <mergeCell ref="K60:K61"/>
    <mergeCell ref="K62:K63"/>
    <mergeCell ref="K64:K65"/>
    <mergeCell ref="K66:K67"/>
    <mergeCell ref="L10:L11"/>
    <mergeCell ref="L12:L13"/>
    <mergeCell ref="L20:L21"/>
    <mergeCell ref="L39:L40"/>
    <mergeCell ref="L52:L53"/>
    <mergeCell ref="L54:L55"/>
    <mergeCell ref="L56:L57"/>
    <mergeCell ref="L58:L59"/>
    <mergeCell ref="L60:L61"/>
    <mergeCell ref="L62:L63"/>
    <mergeCell ref="L64:L65"/>
    <mergeCell ref="L66:L67"/>
    <mergeCell ref="M10:M11"/>
    <mergeCell ref="M12:M13"/>
    <mergeCell ref="M20:M21"/>
    <mergeCell ref="M39:M40"/>
    <mergeCell ref="M52:M53"/>
    <mergeCell ref="M54:M55"/>
    <mergeCell ref="M56:M57"/>
    <mergeCell ref="M58:M59"/>
    <mergeCell ref="M60:M61"/>
    <mergeCell ref="M62:M63"/>
    <mergeCell ref="M64:M65"/>
    <mergeCell ref="M66:M67"/>
    <mergeCell ref="N10:N11"/>
    <mergeCell ref="N12:N13"/>
    <mergeCell ref="N20:N21"/>
    <mergeCell ref="N39:N40"/>
    <mergeCell ref="N52:N53"/>
    <mergeCell ref="N54:N55"/>
    <mergeCell ref="N56:N57"/>
    <mergeCell ref="N58:N59"/>
    <mergeCell ref="N60:N61"/>
    <mergeCell ref="N62:N63"/>
    <mergeCell ref="N64:N65"/>
    <mergeCell ref="N66:N67"/>
    <mergeCell ref="O10:O11"/>
    <mergeCell ref="O12:O13"/>
    <mergeCell ref="O20:O21"/>
    <mergeCell ref="O39:O40"/>
    <mergeCell ref="O52:O53"/>
    <mergeCell ref="O54:O55"/>
    <mergeCell ref="O56:O57"/>
    <mergeCell ref="O58:O59"/>
    <mergeCell ref="O60:O61"/>
    <mergeCell ref="O62:O63"/>
    <mergeCell ref="O64:O65"/>
    <mergeCell ref="O66:O67"/>
    <mergeCell ref="P10:P11"/>
    <mergeCell ref="P12:P13"/>
    <mergeCell ref="P20:P21"/>
    <mergeCell ref="P39:P40"/>
    <mergeCell ref="P52:P53"/>
    <mergeCell ref="P54:P55"/>
    <mergeCell ref="P56:P57"/>
    <mergeCell ref="P58:P59"/>
    <mergeCell ref="P60:P61"/>
    <mergeCell ref="P62:P63"/>
    <mergeCell ref="P64:P65"/>
    <mergeCell ref="P66:P67"/>
    <mergeCell ref="Q10:Q11"/>
    <mergeCell ref="Q12:Q13"/>
    <mergeCell ref="Q20:Q21"/>
    <mergeCell ref="Q39:Q40"/>
    <mergeCell ref="Q52:Q53"/>
    <mergeCell ref="Q54:Q55"/>
    <mergeCell ref="Q56:Q57"/>
    <mergeCell ref="Q58:Q59"/>
    <mergeCell ref="Q60:Q61"/>
    <mergeCell ref="Q62:Q63"/>
    <mergeCell ref="Q64:Q65"/>
    <mergeCell ref="Q66:Q67"/>
    <mergeCell ref="R3:R4"/>
    <mergeCell ref="R10:R11"/>
    <mergeCell ref="R12:R13"/>
    <mergeCell ref="R20:R21"/>
    <mergeCell ref="R39:R40"/>
    <mergeCell ref="R52:R53"/>
    <mergeCell ref="R54:R55"/>
    <mergeCell ref="R56:R57"/>
    <mergeCell ref="R58:R59"/>
    <mergeCell ref="R60:R61"/>
    <mergeCell ref="R62:R63"/>
    <mergeCell ref="R64:R65"/>
    <mergeCell ref="R66:R67"/>
    <mergeCell ref="S3:S4"/>
    <mergeCell ref="S10:S11"/>
    <mergeCell ref="S12:S13"/>
    <mergeCell ref="S20:S21"/>
    <mergeCell ref="S39:S40"/>
    <mergeCell ref="S52:S53"/>
    <mergeCell ref="S54:S55"/>
    <mergeCell ref="S56:S57"/>
    <mergeCell ref="S58:S59"/>
    <mergeCell ref="S60:S61"/>
    <mergeCell ref="S62:S63"/>
    <mergeCell ref="S64:S65"/>
    <mergeCell ref="S66:S67"/>
    <mergeCell ref="B52:C57"/>
    <mergeCell ref="B58:C67"/>
    <mergeCell ref="B23:C34"/>
    <mergeCell ref="B39:C49"/>
    <mergeCell ref="A2:C4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雨巷</cp:lastModifiedBy>
  <cp:lastPrinted>2014-02-20T09:19:43Z</cp:lastPrinted>
  <dcterms:created xsi:type="dcterms:W3CDTF">2013-06-10T04:47:37Z</dcterms:created>
  <dcterms:modified xsi:type="dcterms:W3CDTF">2020-06-08T05:48:18Z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